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_BILANCIO_CONS\CONSUN 17\11_MODELLI_PIA_PER_CONSUNTIVO_2017\"/>
    </mc:Choice>
  </mc:AlternateContent>
  <bookViews>
    <workbookView xWindow="120" yWindow="75" windowWidth="19020" windowHeight="12915"/>
  </bookViews>
  <sheets>
    <sheet name="costi" sheetId="3" r:id="rId1"/>
    <sheet name="ricavi" sheetId="4" r:id="rId2"/>
  </sheets>
  <calcPr calcId="152511"/>
</workbook>
</file>

<file path=xl/calcChain.xml><?xml version="1.0" encoding="utf-8"?>
<calcChain xmlns="http://schemas.openxmlformats.org/spreadsheetml/2006/main">
  <c r="E14" i="4" l="1"/>
  <c r="E17" i="4"/>
  <c r="E18" i="4"/>
  <c r="E45" i="3" l="1"/>
  <c r="E35" i="3"/>
  <c r="E19" i="3"/>
  <c r="E46" i="3" s="1"/>
  <c r="E50" i="3" s="1"/>
  <c r="E53" i="3" s="1"/>
</calcChain>
</file>

<file path=xl/sharedStrings.xml><?xml version="1.0" encoding="utf-8"?>
<sst xmlns="http://schemas.openxmlformats.org/spreadsheetml/2006/main" count="264" uniqueCount="146">
  <si>
    <t>Modello 1 - B.3 - CONSUNTIVO - Costi del territorio</t>
  </si>
  <si>
    <t>Costi del territorio</t>
  </si>
  <si>
    <t>Riga</t>
  </si>
  <si>
    <t>Rif.</t>
  </si>
  <si>
    <t/>
  </si>
  <si>
    <t>Euro/1000</t>
  </si>
  <si>
    <t>Consuntivo - Val. Comp.</t>
  </si>
  <si>
    <t>S</t>
  </si>
  <si>
    <t>Voce</t>
  </si>
  <si>
    <t>B310</t>
  </si>
  <si>
    <t>B.2.1.</t>
  </si>
  <si>
    <t>Medicina di Base</t>
  </si>
  <si>
    <t>-</t>
  </si>
  <si>
    <t>B311</t>
  </si>
  <si>
    <t>B.2.2</t>
  </si>
  <si>
    <t>Assistenza farmaceutica</t>
  </si>
  <si>
    <t>B312</t>
  </si>
  <si>
    <t>B.2.3</t>
  </si>
  <si>
    <t>Assistenza specialistica ambulatoriale da privati accreditati per competenza territoriale</t>
  </si>
  <si>
    <t>B313</t>
  </si>
  <si>
    <t>Assistenza specialistica ambulatoriale da presidi ex. art 41,42,43 della regione per competenza territoriale</t>
  </si>
  <si>
    <t>B314</t>
  </si>
  <si>
    <t>B.2.4.</t>
  </si>
  <si>
    <t>Assistenza riabilitativa extraospedaliera</t>
  </si>
  <si>
    <t>B315</t>
  </si>
  <si>
    <t>B.2.5</t>
  </si>
  <si>
    <t>Assistenza integrativa e protesica (fatturazione diretta)</t>
  </si>
  <si>
    <t>B316</t>
  </si>
  <si>
    <t>B.2.6</t>
  </si>
  <si>
    <t>Assistenza ospedaliera da privati accreditati (competenza territoriale)</t>
  </si>
  <si>
    <t>B317</t>
  </si>
  <si>
    <t>Assistenza ospedaliera da presidi ex art 41,42,43 (competenza territoriale)</t>
  </si>
  <si>
    <t>B318</t>
  </si>
  <si>
    <t>B.2.7.</t>
  </si>
  <si>
    <t>Altra assistenza</t>
  </si>
  <si>
    <t>B319</t>
  </si>
  <si>
    <t>Costi prestazioni ARPA</t>
  </si>
  <si>
    <t>B320</t>
  </si>
  <si>
    <t>Totale costo prestazioni sanitarie acquistate</t>
  </si>
  <si>
    <t>=</t>
  </si>
  <si>
    <t>B321</t>
  </si>
  <si>
    <t>Personale universitario (quota a carico ASR)</t>
  </si>
  <si>
    <t>B322</t>
  </si>
  <si>
    <t>B.2.11</t>
  </si>
  <si>
    <t>Personale sanitario altre forme contrattuali</t>
  </si>
  <si>
    <t>B323</t>
  </si>
  <si>
    <t>B.2.13</t>
  </si>
  <si>
    <t>Personale non sanitario altre forme contrattuali</t>
  </si>
  <si>
    <t>B324</t>
  </si>
  <si>
    <t>B.5.</t>
  </si>
  <si>
    <t>Personale dipendente medico / veterinario</t>
  </si>
  <si>
    <t>B325</t>
  </si>
  <si>
    <t>Personale dipendente odontoiatrici ed altro Personale dipendente sanitario laureato</t>
  </si>
  <si>
    <t>B326</t>
  </si>
  <si>
    <t>Personale dipendente infermieristico</t>
  </si>
  <si>
    <t>B327</t>
  </si>
  <si>
    <t>Personale dipendente riabilitativo</t>
  </si>
  <si>
    <t>B328</t>
  </si>
  <si>
    <t>Personale dipendente sanitario dirigente non medici / veterinari</t>
  </si>
  <si>
    <t>B329</t>
  </si>
  <si>
    <t>Altro Personale dipendente sanitario</t>
  </si>
  <si>
    <t>B330</t>
  </si>
  <si>
    <t>B.6.</t>
  </si>
  <si>
    <t>Personale dipendente professionale dirigenti</t>
  </si>
  <si>
    <t>B331</t>
  </si>
  <si>
    <t>Personale dipendente professionale comparto</t>
  </si>
  <si>
    <t>B332</t>
  </si>
  <si>
    <t>B.7</t>
  </si>
  <si>
    <t>Personale dipendente tecnico dirigenti</t>
  </si>
  <si>
    <t>B333</t>
  </si>
  <si>
    <t>Personale dipendente tecnico comparto</t>
  </si>
  <si>
    <t>B334</t>
  </si>
  <si>
    <t>B.8</t>
  </si>
  <si>
    <t>Personale dipendente amministrativo dirigenti</t>
  </si>
  <si>
    <t>B335</t>
  </si>
  <si>
    <t>Personale dipendente amministrativo comparto</t>
  </si>
  <si>
    <t>B336</t>
  </si>
  <si>
    <t xml:space="preserve">Totale costo personale dipendente e varie forme contrattuali </t>
  </si>
  <si>
    <t>B337</t>
  </si>
  <si>
    <t>B1</t>
  </si>
  <si>
    <t>Consumo prodotti farmaceutici</t>
  </si>
  <si>
    <t>B338</t>
  </si>
  <si>
    <t>Distribuzione diretta farmaci</t>
  </si>
  <si>
    <t>B339</t>
  </si>
  <si>
    <t>Consumo altri beni sanitari</t>
  </si>
  <si>
    <t>B340</t>
  </si>
  <si>
    <t>Consumo beni non sanitari</t>
  </si>
  <si>
    <t>B341</t>
  </si>
  <si>
    <t>B.2.8</t>
  </si>
  <si>
    <t>Compartecipazione sanitaria intramoenia</t>
  </si>
  <si>
    <t>B342</t>
  </si>
  <si>
    <t>B.2</t>
  </si>
  <si>
    <t>Altri servizi sanitari per erogazione di prestazioni</t>
  </si>
  <si>
    <t>B343</t>
  </si>
  <si>
    <t>Servizi non sanitari</t>
  </si>
  <si>
    <t>B344</t>
  </si>
  <si>
    <t>B</t>
  </si>
  <si>
    <t>Altri costi della produzione</t>
  </si>
  <si>
    <t>B346</t>
  </si>
  <si>
    <t>Y</t>
  </si>
  <si>
    <t>Imposte e tasse IRAP</t>
  </si>
  <si>
    <t>B350</t>
  </si>
  <si>
    <t>Totale altri costi organizzativi</t>
  </si>
  <si>
    <t>B351</t>
  </si>
  <si>
    <t>Totale costi dei settori</t>
  </si>
  <si>
    <t>B352</t>
  </si>
  <si>
    <t>Dati di controllo</t>
  </si>
  <si>
    <t>B354</t>
  </si>
  <si>
    <t>Controllo Attribuzione costi servizi sanitari acquistati ai livelli assistenziale (1)</t>
  </si>
  <si>
    <t>+</t>
  </si>
  <si>
    <t>B355</t>
  </si>
  <si>
    <t>Controllo Attribuzione costi organizzativi ai livelli assistenziale (2)</t>
  </si>
  <si>
    <t>B357</t>
  </si>
  <si>
    <t>Netto tra costi dei settori e dati di controllo</t>
  </si>
  <si>
    <t>B358</t>
  </si>
  <si>
    <t>Attribuzione libera professione</t>
  </si>
  <si>
    <t>B364</t>
  </si>
  <si>
    <t>Controllo Quota costi territorio di competenza libera professione (3)</t>
  </si>
  <si>
    <t>B367</t>
  </si>
  <si>
    <t>Netto attribuzione libera professione (4)</t>
  </si>
  <si>
    <t>Netto del settore (2)</t>
  </si>
  <si>
    <t>B428</t>
  </si>
  <si>
    <t>Totale dati di controllo</t>
  </si>
  <si>
    <t>B427</t>
  </si>
  <si>
    <t>Controllo Attribuzione ricavi settore ai livelli assistenziali (1)</t>
  </si>
  <si>
    <t>B425</t>
  </si>
  <si>
    <t>B423</t>
  </si>
  <si>
    <t>Totale ricavi di settore</t>
  </si>
  <si>
    <t>B419</t>
  </si>
  <si>
    <t>Altri ricavi (incl. addebiti diretti A2)</t>
  </si>
  <si>
    <t>A2+A5</t>
  </si>
  <si>
    <t>B415</t>
  </si>
  <si>
    <t>Compartecipazione alla spesa per prestazioni sanitarie</t>
  </si>
  <si>
    <t>A4</t>
  </si>
  <si>
    <t>B414</t>
  </si>
  <si>
    <t>Concorsi, recuperi e rimborsi per attività tipiche</t>
  </si>
  <si>
    <t>A3</t>
  </si>
  <si>
    <t>B413</t>
  </si>
  <si>
    <t>Contributi da altri</t>
  </si>
  <si>
    <t>A1C A1c</t>
  </si>
  <si>
    <t>B411</t>
  </si>
  <si>
    <t>Contributi in c/esercizio vincolati dalla regione</t>
  </si>
  <si>
    <t>A1a</t>
  </si>
  <si>
    <t>B410</t>
  </si>
  <si>
    <t>Ricavi del territorio</t>
  </si>
  <si>
    <t>Modello 1 - B.4 - CONSUNTIVO - Ricavi del 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</si>
</sst>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sz val="8"/>
      <color theme="1"/>
      <name val="Calibri"/>
      <family val="2"/>
      <scheme val="minor"/>
    </font>
    <font>
      <b/>
      <sz val="8"/>
      <color rgb="FF000000"/>
      <name val="MS Sans Serif"/>
      <family val="2"/>
    </font>
    <font>
      <sz val="8"/>
      <color rgb="FF000000"/>
      <name val="MS Sans Serif"/>
      <family val="2"/>
    </font>
    <font>
      <sz val="8"/>
      <color rgb="FFFF00FF"/>
      <name val="MS Sans Serif"/>
      <family val="2"/>
    </font>
    <font>
      <sz val="8"/>
      <color rgb="FF0000FF"/>
      <name val="Calibri"/>
      <family val="2"/>
      <scheme val="minor"/>
    </font>
    <font>
      <b/>
      <sz val="8"/>
      <color rgb="FF0000FF"/>
      <name val="MS Sans Serif"/>
      <family val="2"/>
    </font>
    <font>
      <sz val="8"/>
      <color rgb="FFC6C6C6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C6C6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1" xfId="0" quotePrefix="1" applyNumberFormat="1" applyFont="1" applyFill="1" applyBorder="1"/>
    <xf numFmtId="4" fontId="3" fillId="2" borderId="1" xfId="0" quotePrefix="1" applyNumberFormat="1" applyFont="1" applyFill="1" applyBorder="1"/>
    <xf numFmtId="0" fontId="4" fillId="3" borderId="1" xfId="0" quotePrefix="1" applyNumberFormat="1" applyFont="1" applyFill="1" applyBorder="1"/>
    <xf numFmtId="4" fontId="4" fillId="2" borderId="1" xfId="0" applyNumberFormat="1" applyFont="1" applyFill="1" applyBorder="1"/>
    <xf numFmtId="0" fontId="3" fillId="4" borderId="1" xfId="0" quotePrefix="1" applyNumberFormat="1" applyFont="1" applyFill="1" applyBorder="1"/>
    <xf numFmtId="4" fontId="3" fillId="4" borderId="1" xfId="0" applyNumberFormat="1" applyFont="1" applyFill="1" applyBorder="1"/>
    <xf numFmtId="0" fontId="3" fillId="3" borderId="1" xfId="0" quotePrefix="1" applyNumberFormat="1" applyFont="1" applyFill="1" applyBorder="1"/>
    <xf numFmtId="4" fontId="5" fillId="5" borderId="1" xfId="0" applyNumberFormat="1" applyFont="1" applyFill="1" applyBorder="1"/>
    <xf numFmtId="0" fontId="6" fillId="2" borderId="0" xfId="0" applyFont="1" applyFill="1"/>
    <xf numFmtId="0" fontId="7" fillId="2" borderId="0" xfId="0" applyFont="1" applyFill="1"/>
    <xf numFmtId="4" fontId="3" fillId="2" borderId="1" xfId="0" quotePrefix="1" applyNumberFormat="1" applyFont="1" applyFill="1" applyBorder="1" applyAlignment="1">
      <alignment horizontal="center"/>
    </xf>
    <xf numFmtId="4" fontId="8" fillId="5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topLeftCell="A43" zoomScale="60" zoomScaleNormal="100" workbookViewId="0">
      <selection activeCell="C9" sqref="C9"/>
    </sheetView>
  </sheetViews>
  <sheetFormatPr defaultRowHeight="11.25" x14ac:dyDescent="0.2"/>
  <cols>
    <col min="1" max="1" width="5.42578125" style="2" bestFit="1" customWidth="1"/>
    <col min="2" max="2" width="6.42578125" style="2" customWidth="1"/>
    <col min="3" max="3" width="73.140625" style="2" bestFit="1" customWidth="1"/>
    <col min="4" max="4" width="2.42578125" style="2" bestFit="1" customWidth="1"/>
    <col min="5" max="5" width="21" style="2" bestFit="1" customWidth="1"/>
    <col min="6" max="16384" width="9.140625" style="2"/>
  </cols>
  <sheetData>
    <row r="1" spans="1:5" x14ac:dyDescent="0.2">
      <c r="B1" s="1"/>
    </row>
    <row r="2" spans="1:5" s="11" customFormat="1" x14ac:dyDescent="0.2">
      <c r="B2" s="12" t="s">
        <v>0</v>
      </c>
    </row>
    <row r="3" spans="1:5" s="11" customFormat="1" x14ac:dyDescent="0.2">
      <c r="B3" s="12" t="s">
        <v>1</v>
      </c>
    </row>
    <row r="5" spans="1:5" x14ac:dyDescent="0.2">
      <c r="A5" s="3" t="s">
        <v>2</v>
      </c>
      <c r="B5" s="3" t="s">
        <v>3</v>
      </c>
      <c r="C5" s="3" t="s">
        <v>4</v>
      </c>
      <c r="D5" s="3" t="s">
        <v>4</v>
      </c>
      <c r="E5" s="13" t="s">
        <v>5</v>
      </c>
    </row>
    <row r="6" spans="1:5" x14ac:dyDescent="0.2">
      <c r="A6" s="3" t="s">
        <v>4</v>
      </c>
      <c r="B6" s="3" t="s">
        <v>4</v>
      </c>
      <c r="C6" s="3" t="s">
        <v>4</v>
      </c>
      <c r="D6" s="3" t="s">
        <v>4</v>
      </c>
      <c r="E6" s="13" t="s">
        <v>6</v>
      </c>
    </row>
    <row r="7" spans="1:5" x14ac:dyDescent="0.2">
      <c r="A7" s="3" t="s">
        <v>4</v>
      </c>
      <c r="B7" s="3" t="s">
        <v>4</v>
      </c>
      <c r="C7" s="3" t="s">
        <v>4</v>
      </c>
      <c r="D7" s="3" t="s">
        <v>7</v>
      </c>
      <c r="E7" s="4" t="s">
        <v>4</v>
      </c>
    </row>
    <row r="8" spans="1:5" x14ac:dyDescent="0.2">
      <c r="A8" s="3" t="s">
        <v>4</v>
      </c>
      <c r="B8" s="3" t="s">
        <v>4</v>
      </c>
      <c r="C8" s="3" t="s">
        <v>8</v>
      </c>
      <c r="D8" s="3" t="s">
        <v>4</v>
      </c>
      <c r="E8" s="4" t="s">
        <v>4</v>
      </c>
    </row>
    <row r="9" spans="1:5" x14ac:dyDescent="0.2">
      <c r="A9" s="5" t="s">
        <v>9</v>
      </c>
      <c r="B9" s="5" t="s">
        <v>10</v>
      </c>
      <c r="C9" s="5" t="s">
        <v>11</v>
      </c>
      <c r="D9" s="5" t="s">
        <v>12</v>
      </c>
      <c r="E9" s="6">
        <v>-45563.71</v>
      </c>
    </row>
    <row r="10" spans="1:5" x14ac:dyDescent="0.2">
      <c r="A10" s="5" t="s">
        <v>13</v>
      </c>
      <c r="B10" s="5" t="s">
        <v>14</v>
      </c>
      <c r="C10" s="5" t="s">
        <v>15</v>
      </c>
      <c r="D10" s="5" t="s">
        <v>12</v>
      </c>
      <c r="E10" s="6">
        <v>-66650.73</v>
      </c>
    </row>
    <row r="11" spans="1:5" x14ac:dyDescent="0.2">
      <c r="A11" s="5" t="s">
        <v>16</v>
      </c>
      <c r="B11" s="5" t="s">
        <v>17</v>
      </c>
      <c r="C11" s="5" t="s">
        <v>18</v>
      </c>
      <c r="D11" s="5" t="s">
        <v>12</v>
      </c>
      <c r="E11" s="6">
        <v>-12865.62</v>
      </c>
    </row>
    <row r="12" spans="1:5" x14ac:dyDescent="0.2">
      <c r="A12" s="5" t="s">
        <v>19</v>
      </c>
      <c r="B12" s="5" t="s">
        <v>17</v>
      </c>
      <c r="C12" s="5" t="s">
        <v>20</v>
      </c>
      <c r="D12" s="5" t="s">
        <v>12</v>
      </c>
      <c r="E12" s="6">
        <v>0</v>
      </c>
    </row>
    <row r="13" spans="1:5" x14ac:dyDescent="0.2">
      <c r="A13" s="5" t="s">
        <v>21</v>
      </c>
      <c r="B13" s="5" t="s">
        <v>22</v>
      </c>
      <c r="C13" s="5" t="s">
        <v>23</v>
      </c>
      <c r="D13" s="5" t="s">
        <v>12</v>
      </c>
      <c r="E13" s="6">
        <v>-14749.46</v>
      </c>
    </row>
    <row r="14" spans="1:5" x14ac:dyDescent="0.2">
      <c r="A14" s="5" t="s">
        <v>24</v>
      </c>
      <c r="B14" s="5" t="s">
        <v>25</v>
      </c>
      <c r="C14" s="5" t="s">
        <v>26</v>
      </c>
      <c r="D14" s="5" t="s">
        <v>12</v>
      </c>
      <c r="E14" s="6">
        <v>-8389.39</v>
      </c>
    </row>
    <row r="15" spans="1:5" x14ac:dyDescent="0.2">
      <c r="A15" s="5" t="s">
        <v>27</v>
      </c>
      <c r="B15" s="5" t="s">
        <v>28</v>
      </c>
      <c r="C15" s="5" t="s">
        <v>29</v>
      </c>
      <c r="D15" s="5" t="s">
        <v>12</v>
      </c>
      <c r="E15" s="6">
        <v>-49619.59</v>
      </c>
    </row>
    <row r="16" spans="1:5" x14ac:dyDescent="0.2">
      <c r="A16" s="5" t="s">
        <v>30</v>
      </c>
      <c r="B16" s="5" t="s">
        <v>28</v>
      </c>
      <c r="C16" s="5" t="s">
        <v>31</v>
      </c>
      <c r="D16" s="5" t="s">
        <v>12</v>
      </c>
      <c r="E16" s="6">
        <v>0</v>
      </c>
    </row>
    <row r="17" spans="1:5" x14ac:dyDescent="0.2">
      <c r="A17" s="5" t="s">
        <v>32</v>
      </c>
      <c r="B17" s="5" t="s">
        <v>33</v>
      </c>
      <c r="C17" s="5" t="s">
        <v>34</v>
      </c>
      <c r="D17" s="5" t="s">
        <v>12</v>
      </c>
      <c r="E17" s="6">
        <v>-33490.76</v>
      </c>
    </row>
    <row r="18" spans="1:5" x14ac:dyDescent="0.2">
      <c r="A18" s="5" t="s">
        <v>35</v>
      </c>
      <c r="B18" s="5" t="s">
        <v>4</v>
      </c>
      <c r="C18" s="5" t="s">
        <v>36</v>
      </c>
      <c r="D18" s="5" t="s">
        <v>12</v>
      </c>
      <c r="E18" s="6">
        <v>0</v>
      </c>
    </row>
    <row r="19" spans="1:5" x14ac:dyDescent="0.2">
      <c r="A19" s="7" t="s">
        <v>37</v>
      </c>
      <c r="B19" s="7" t="s">
        <v>4</v>
      </c>
      <c r="C19" s="7" t="s">
        <v>38</v>
      </c>
      <c r="D19" s="7" t="s">
        <v>39</v>
      </c>
      <c r="E19" s="8">
        <f>E9+E10+E11+E12+E13+E14+E15+E16+E17+E18</f>
        <v>-231329.25999999998</v>
      </c>
    </row>
    <row r="20" spans="1:5" x14ac:dyDescent="0.2">
      <c r="A20" s="5" t="s">
        <v>40</v>
      </c>
      <c r="B20" s="5" t="s">
        <v>28</v>
      </c>
      <c r="C20" s="5" t="s">
        <v>41</v>
      </c>
      <c r="D20" s="5" t="s">
        <v>12</v>
      </c>
      <c r="E20" s="6">
        <v>0</v>
      </c>
    </row>
    <row r="21" spans="1:5" x14ac:dyDescent="0.2">
      <c r="A21" s="5" t="s">
        <v>42</v>
      </c>
      <c r="B21" s="5" t="s">
        <v>43</v>
      </c>
      <c r="C21" s="5" t="s">
        <v>44</v>
      </c>
      <c r="D21" s="5" t="s">
        <v>12</v>
      </c>
      <c r="E21" s="6">
        <v>0</v>
      </c>
    </row>
    <row r="22" spans="1:5" x14ac:dyDescent="0.2">
      <c r="A22" s="5" t="s">
        <v>45</v>
      </c>
      <c r="B22" s="5" t="s">
        <v>46</v>
      </c>
      <c r="C22" s="5" t="s">
        <v>47</v>
      </c>
      <c r="D22" s="5" t="s">
        <v>12</v>
      </c>
      <c r="E22" s="6">
        <v>-24</v>
      </c>
    </row>
    <row r="23" spans="1:5" x14ac:dyDescent="0.2">
      <c r="A23" s="5" t="s">
        <v>48</v>
      </c>
      <c r="B23" s="5" t="s">
        <v>49</v>
      </c>
      <c r="C23" s="5" t="s">
        <v>50</v>
      </c>
      <c r="D23" s="5" t="s">
        <v>12</v>
      </c>
      <c r="E23" s="6">
        <v>-13746.96</v>
      </c>
    </row>
    <row r="24" spans="1:5" x14ac:dyDescent="0.2">
      <c r="A24" s="5" t="s">
        <v>51</v>
      </c>
      <c r="B24" s="5" t="s">
        <v>49</v>
      </c>
      <c r="C24" s="5" t="s">
        <v>52</v>
      </c>
      <c r="D24" s="5" t="s">
        <v>12</v>
      </c>
      <c r="E24" s="6">
        <v>-3018.3</v>
      </c>
    </row>
    <row r="25" spans="1:5" x14ac:dyDescent="0.2">
      <c r="A25" s="5" t="s">
        <v>53</v>
      </c>
      <c r="B25" s="5" t="s">
        <v>49</v>
      </c>
      <c r="C25" s="5" t="s">
        <v>54</v>
      </c>
      <c r="D25" s="5" t="s">
        <v>12</v>
      </c>
      <c r="E25" s="6">
        <v>-16052.66</v>
      </c>
    </row>
    <row r="26" spans="1:5" x14ac:dyDescent="0.2">
      <c r="A26" s="5" t="s">
        <v>55</v>
      </c>
      <c r="B26" s="5" t="s">
        <v>49</v>
      </c>
      <c r="C26" s="5" t="s">
        <v>56</v>
      </c>
      <c r="D26" s="5" t="s">
        <v>12</v>
      </c>
      <c r="E26" s="6">
        <v>-3096.79</v>
      </c>
    </row>
    <row r="27" spans="1:5" x14ac:dyDescent="0.2">
      <c r="A27" s="5" t="s">
        <v>57</v>
      </c>
      <c r="B27" s="5" t="s">
        <v>49</v>
      </c>
      <c r="C27" s="5" t="s">
        <v>58</v>
      </c>
      <c r="D27" s="5" t="s">
        <v>12</v>
      </c>
      <c r="E27" s="6">
        <v>0</v>
      </c>
    </row>
    <row r="28" spans="1:5" x14ac:dyDescent="0.2">
      <c r="A28" s="5" t="s">
        <v>59</v>
      </c>
      <c r="B28" s="5" t="s">
        <v>49</v>
      </c>
      <c r="C28" s="5" t="s">
        <v>60</v>
      </c>
      <c r="D28" s="5" t="s">
        <v>12</v>
      </c>
      <c r="E28" s="6">
        <v>-392.52</v>
      </c>
    </row>
    <row r="29" spans="1:5" x14ac:dyDescent="0.2">
      <c r="A29" s="5" t="s">
        <v>61</v>
      </c>
      <c r="B29" s="5" t="s">
        <v>62</v>
      </c>
      <c r="C29" s="5" t="s">
        <v>63</v>
      </c>
      <c r="D29" s="5" t="s">
        <v>12</v>
      </c>
      <c r="E29" s="6">
        <v>-10.09</v>
      </c>
    </row>
    <row r="30" spans="1:5" x14ac:dyDescent="0.2">
      <c r="A30" s="5" t="s">
        <v>64</v>
      </c>
      <c r="B30" s="5" t="s">
        <v>62</v>
      </c>
      <c r="C30" s="5" t="s">
        <v>65</v>
      </c>
      <c r="D30" s="5" t="s">
        <v>12</v>
      </c>
      <c r="E30" s="6">
        <v>0</v>
      </c>
    </row>
    <row r="31" spans="1:5" x14ac:dyDescent="0.2">
      <c r="A31" s="5" t="s">
        <v>66</v>
      </c>
      <c r="B31" s="5" t="s">
        <v>67</v>
      </c>
      <c r="C31" s="5" t="s">
        <v>68</v>
      </c>
      <c r="D31" s="5" t="s">
        <v>12</v>
      </c>
      <c r="E31" s="6">
        <v>0</v>
      </c>
    </row>
    <row r="32" spans="1:5" x14ac:dyDescent="0.2">
      <c r="A32" s="5" t="s">
        <v>69</v>
      </c>
      <c r="B32" s="5" t="s">
        <v>67</v>
      </c>
      <c r="C32" s="5" t="s">
        <v>70</v>
      </c>
      <c r="D32" s="5" t="s">
        <v>12</v>
      </c>
      <c r="E32" s="6">
        <v>-3063.71</v>
      </c>
    </row>
    <row r="33" spans="1:5" x14ac:dyDescent="0.2">
      <c r="A33" s="5" t="s">
        <v>71</v>
      </c>
      <c r="B33" s="5" t="s">
        <v>72</v>
      </c>
      <c r="C33" s="5" t="s">
        <v>73</v>
      </c>
      <c r="D33" s="5" t="s">
        <v>12</v>
      </c>
      <c r="E33" s="6">
        <v>-233.8</v>
      </c>
    </row>
    <row r="34" spans="1:5" x14ac:dyDescent="0.2">
      <c r="A34" s="5" t="s">
        <v>74</v>
      </c>
      <c r="B34" s="5" t="s">
        <v>72</v>
      </c>
      <c r="C34" s="5" t="s">
        <v>75</v>
      </c>
      <c r="D34" s="5" t="s">
        <v>12</v>
      </c>
      <c r="E34" s="6">
        <v>-5812.31</v>
      </c>
    </row>
    <row r="35" spans="1:5" x14ac:dyDescent="0.2">
      <c r="A35" s="7" t="s">
        <v>76</v>
      </c>
      <c r="B35" s="7" t="s">
        <v>4</v>
      </c>
      <c r="C35" s="7" t="s">
        <v>77</v>
      </c>
      <c r="D35" s="7" t="s">
        <v>39</v>
      </c>
      <c r="E35" s="8">
        <f>E20+E21+E22+E23+E24+E25+E26+E27+E28+E29+E30+E31+E32+E33+E34</f>
        <v>-45451.139999999992</v>
      </c>
    </row>
    <row r="36" spans="1:5" x14ac:dyDescent="0.2">
      <c r="A36" s="5" t="s">
        <v>78</v>
      </c>
      <c r="B36" s="5" t="s">
        <v>79</v>
      </c>
      <c r="C36" s="5" t="s">
        <v>80</v>
      </c>
      <c r="D36" s="5" t="s">
        <v>12</v>
      </c>
      <c r="E36" s="6">
        <v>-354.6</v>
      </c>
    </row>
    <row r="37" spans="1:5" x14ac:dyDescent="0.2">
      <c r="A37" s="5" t="s">
        <v>81</v>
      </c>
      <c r="B37" s="5" t="s">
        <v>79</v>
      </c>
      <c r="C37" s="5" t="s">
        <v>82</v>
      </c>
      <c r="D37" s="5" t="s">
        <v>12</v>
      </c>
      <c r="E37" s="6">
        <v>-35777.01</v>
      </c>
    </row>
    <row r="38" spans="1:5" x14ac:dyDescent="0.2">
      <c r="A38" s="5" t="s">
        <v>83</v>
      </c>
      <c r="B38" s="5" t="s">
        <v>79</v>
      </c>
      <c r="C38" s="5" t="s">
        <v>84</v>
      </c>
      <c r="D38" s="5" t="s">
        <v>12</v>
      </c>
      <c r="E38" s="6">
        <v>-8954.51</v>
      </c>
    </row>
    <row r="39" spans="1:5" x14ac:dyDescent="0.2">
      <c r="A39" s="5" t="s">
        <v>85</v>
      </c>
      <c r="B39" s="5" t="s">
        <v>79</v>
      </c>
      <c r="C39" s="5" t="s">
        <v>86</v>
      </c>
      <c r="D39" s="5" t="s">
        <v>12</v>
      </c>
      <c r="E39" s="6">
        <v>-502.44</v>
      </c>
    </row>
    <row r="40" spans="1:5" x14ac:dyDescent="0.2">
      <c r="A40" s="5" t="s">
        <v>87</v>
      </c>
      <c r="B40" s="5" t="s">
        <v>88</v>
      </c>
      <c r="C40" s="5" t="s">
        <v>89</v>
      </c>
      <c r="D40" s="5" t="s">
        <v>12</v>
      </c>
      <c r="E40" s="6">
        <v>0</v>
      </c>
    </row>
    <row r="41" spans="1:5" x14ac:dyDescent="0.2">
      <c r="A41" s="5" t="s">
        <v>90</v>
      </c>
      <c r="B41" s="5" t="s">
        <v>91</v>
      </c>
      <c r="C41" s="5" t="s">
        <v>92</v>
      </c>
      <c r="D41" s="5" t="s">
        <v>12</v>
      </c>
      <c r="E41" s="6">
        <v>-12318.77</v>
      </c>
    </row>
    <row r="42" spans="1:5" x14ac:dyDescent="0.2">
      <c r="A42" s="5" t="s">
        <v>93</v>
      </c>
      <c r="B42" s="5" t="s">
        <v>91</v>
      </c>
      <c r="C42" s="5" t="s">
        <v>94</v>
      </c>
      <c r="D42" s="5" t="s">
        <v>12</v>
      </c>
      <c r="E42" s="6">
        <v>-10083.56</v>
      </c>
    </row>
    <row r="43" spans="1:5" x14ac:dyDescent="0.2">
      <c r="A43" s="5" t="s">
        <v>95</v>
      </c>
      <c r="B43" s="5" t="s">
        <v>96</v>
      </c>
      <c r="C43" s="5" t="s">
        <v>97</v>
      </c>
      <c r="D43" s="5" t="s">
        <v>12</v>
      </c>
      <c r="E43" s="6">
        <v>-4848.66</v>
      </c>
    </row>
    <row r="44" spans="1:5" x14ac:dyDescent="0.2">
      <c r="A44" s="5" t="s">
        <v>98</v>
      </c>
      <c r="B44" s="5" t="s">
        <v>99</v>
      </c>
      <c r="C44" s="5" t="s">
        <v>100</v>
      </c>
      <c r="D44" s="5" t="s">
        <v>12</v>
      </c>
      <c r="E44" s="6">
        <v>-505.52</v>
      </c>
    </row>
    <row r="45" spans="1:5" x14ac:dyDescent="0.2">
      <c r="A45" s="7" t="s">
        <v>101</v>
      </c>
      <c r="B45" s="7" t="s">
        <v>4</v>
      </c>
      <c r="C45" s="7" t="s">
        <v>102</v>
      </c>
      <c r="D45" s="7" t="s">
        <v>39</v>
      </c>
      <c r="E45" s="8">
        <f>E36+E37+E38+E39+E40+E41+E42+E43+E44</f>
        <v>-73345.070000000007</v>
      </c>
    </row>
    <row r="46" spans="1:5" x14ac:dyDescent="0.2">
      <c r="A46" s="7" t="s">
        <v>103</v>
      </c>
      <c r="B46" s="7" t="s">
        <v>4</v>
      </c>
      <c r="C46" s="7" t="s">
        <v>104</v>
      </c>
      <c r="D46" s="7" t="s">
        <v>39</v>
      </c>
      <c r="E46" s="8">
        <f>E19+E35+E45</f>
        <v>-350125.47</v>
      </c>
    </row>
    <row r="47" spans="1:5" x14ac:dyDescent="0.2">
      <c r="A47" s="9" t="s">
        <v>105</v>
      </c>
      <c r="B47" s="9" t="s">
        <v>4</v>
      </c>
      <c r="C47" s="9" t="s">
        <v>106</v>
      </c>
      <c r="D47" s="5" t="s">
        <v>4</v>
      </c>
      <c r="E47" s="10">
        <v>0</v>
      </c>
    </row>
    <row r="48" spans="1:5" x14ac:dyDescent="0.2">
      <c r="A48" s="5" t="s">
        <v>107</v>
      </c>
      <c r="B48" s="5" t="s">
        <v>4</v>
      </c>
      <c r="C48" s="5" t="s">
        <v>108</v>
      </c>
      <c r="D48" s="5" t="s">
        <v>109</v>
      </c>
      <c r="E48" s="6">
        <v>231329.26</v>
      </c>
    </row>
    <row r="49" spans="1:5" x14ac:dyDescent="0.2">
      <c r="A49" s="5" t="s">
        <v>110</v>
      </c>
      <c r="B49" s="5" t="s">
        <v>4</v>
      </c>
      <c r="C49" s="5" t="s">
        <v>111</v>
      </c>
      <c r="D49" s="5" t="s">
        <v>109</v>
      </c>
      <c r="E49" s="6">
        <v>118796.21</v>
      </c>
    </row>
    <row r="50" spans="1:5" x14ac:dyDescent="0.2">
      <c r="A50" s="7" t="s">
        <v>112</v>
      </c>
      <c r="B50" s="7" t="s">
        <v>4</v>
      </c>
      <c r="C50" s="7" t="s">
        <v>113</v>
      </c>
      <c r="D50" s="7" t="s">
        <v>39</v>
      </c>
      <c r="E50" s="8">
        <f>E46+E48+E49</f>
        <v>0</v>
      </c>
    </row>
    <row r="51" spans="1:5" x14ac:dyDescent="0.2">
      <c r="A51" s="9" t="s">
        <v>114</v>
      </c>
      <c r="B51" s="9" t="s">
        <v>4</v>
      </c>
      <c r="C51" s="9" t="s">
        <v>115</v>
      </c>
      <c r="D51" s="5" t="s">
        <v>4</v>
      </c>
      <c r="E51" s="10">
        <v>0</v>
      </c>
    </row>
    <row r="52" spans="1:5" x14ac:dyDescent="0.2">
      <c r="A52" s="5" t="s">
        <v>116</v>
      </c>
      <c r="B52" s="5" t="s">
        <v>4</v>
      </c>
      <c r="C52" s="5" t="s">
        <v>117</v>
      </c>
      <c r="D52" s="5" t="s">
        <v>109</v>
      </c>
      <c r="E52" s="6">
        <v>0</v>
      </c>
    </row>
    <row r="53" spans="1:5" x14ac:dyDescent="0.2">
      <c r="A53" s="7" t="s">
        <v>118</v>
      </c>
      <c r="B53" s="7" t="s">
        <v>4</v>
      </c>
      <c r="C53" s="7" t="s">
        <v>119</v>
      </c>
      <c r="D53" s="7" t="s">
        <v>39</v>
      </c>
      <c r="E53" s="8">
        <f>E50+E52</f>
        <v>0</v>
      </c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="60" zoomScaleNormal="100" workbookViewId="0"/>
  </sheetViews>
  <sheetFormatPr defaultRowHeight="11.25" x14ac:dyDescent="0.2"/>
  <cols>
    <col min="1" max="1" width="5.42578125" style="2" bestFit="1" customWidth="1"/>
    <col min="2" max="2" width="7.28515625" style="2" customWidth="1"/>
    <col min="3" max="3" width="40.7109375" style="2" bestFit="1" customWidth="1"/>
    <col min="4" max="4" width="2.42578125" style="2" bestFit="1" customWidth="1"/>
    <col min="5" max="5" width="21" style="2" bestFit="1" customWidth="1"/>
    <col min="6" max="16384" width="9.140625" style="2"/>
  </cols>
  <sheetData>
    <row r="1" spans="1:5" x14ac:dyDescent="0.2">
      <c r="B1" s="1"/>
    </row>
    <row r="2" spans="1:5" s="11" customFormat="1" x14ac:dyDescent="0.2">
      <c r="B2" s="12" t="s">
        <v>145</v>
      </c>
    </row>
    <row r="3" spans="1:5" s="11" customFormat="1" x14ac:dyDescent="0.2">
      <c r="B3" s="12" t="s">
        <v>144</v>
      </c>
    </row>
    <row r="5" spans="1:5" x14ac:dyDescent="0.2">
      <c r="A5" s="3" t="s">
        <v>2</v>
      </c>
      <c r="B5" s="3" t="s">
        <v>3</v>
      </c>
      <c r="C5" s="3" t="s">
        <v>4</v>
      </c>
      <c r="D5" s="3" t="s">
        <v>4</v>
      </c>
      <c r="E5" s="13" t="s">
        <v>5</v>
      </c>
    </row>
    <row r="6" spans="1:5" x14ac:dyDescent="0.2">
      <c r="A6" s="3" t="s">
        <v>4</v>
      </c>
      <c r="B6" s="3" t="s">
        <v>4</v>
      </c>
      <c r="C6" s="3" t="s">
        <v>4</v>
      </c>
      <c r="D6" s="3" t="s">
        <v>7</v>
      </c>
      <c r="E6" s="13" t="s">
        <v>6</v>
      </c>
    </row>
    <row r="7" spans="1:5" x14ac:dyDescent="0.2">
      <c r="A7" s="3" t="s">
        <v>4</v>
      </c>
      <c r="B7" s="3" t="s">
        <v>4</v>
      </c>
      <c r="C7" s="3" t="s">
        <v>4</v>
      </c>
      <c r="D7" s="3" t="s">
        <v>4</v>
      </c>
      <c r="E7" s="4" t="s">
        <v>4</v>
      </c>
    </row>
    <row r="8" spans="1:5" x14ac:dyDescent="0.2">
      <c r="A8" s="3" t="s">
        <v>4</v>
      </c>
      <c r="B8" s="3" t="s">
        <v>4</v>
      </c>
      <c r="C8" s="3" t="s">
        <v>8</v>
      </c>
      <c r="D8" s="3" t="s">
        <v>4</v>
      </c>
      <c r="E8" s="4" t="s">
        <v>4</v>
      </c>
    </row>
    <row r="9" spans="1:5" x14ac:dyDescent="0.2">
      <c r="A9" s="5" t="s">
        <v>143</v>
      </c>
      <c r="B9" s="5" t="s">
        <v>142</v>
      </c>
      <c r="C9" s="5" t="s">
        <v>141</v>
      </c>
      <c r="D9" s="5" t="s">
        <v>109</v>
      </c>
      <c r="E9" s="6">
        <v>8671.2000000000007</v>
      </c>
    </row>
    <row r="10" spans="1:5" x14ac:dyDescent="0.2">
      <c r="A10" s="5" t="s">
        <v>140</v>
      </c>
      <c r="B10" s="5" t="s">
        <v>139</v>
      </c>
      <c r="C10" s="5" t="s">
        <v>138</v>
      </c>
      <c r="D10" s="5" t="s">
        <v>109</v>
      </c>
      <c r="E10" s="6">
        <v>59.25</v>
      </c>
    </row>
    <row r="11" spans="1:5" x14ac:dyDescent="0.2">
      <c r="A11" s="5" t="s">
        <v>137</v>
      </c>
      <c r="B11" s="5" t="s">
        <v>136</v>
      </c>
      <c r="C11" s="5" t="s">
        <v>135</v>
      </c>
      <c r="D11" s="5" t="s">
        <v>109</v>
      </c>
      <c r="E11" s="6">
        <v>2238.44</v>
      </c>
    </row>
    <row r="12" spans="1:5" x14ac:dyDescent="0.2">
      <c r="A12" s="5" t="s">
        <v>134</v>
      </c>
      <c r="B12" s="5" t="s">
        <v>133</v>
      </c>
      <c r="C12" s="5" t="s">
        <v>132</v>
      </c>
      <c r="D12" s="5" t="s">
        <v>109</v>
      </c>
      <c r="E12" s="6">
        <v>1066.77</v>
      </c>
    </row>
    <row r="13" spans="1:5" x14ac:dyDescent="0.2">
      <c r="A13" s="5" t="s">
        <v>131</v>
      </c>
      <c r="B13" s="5" t="s">
        <v>130</v>
      </c>
      <c r="C13" s="5" t="s">
        <v>129</v>
      </c>
      <c r="D13" s="5" t="s">
        <v>109</v>
      </c>
      <c r="E13" s="6">
        <v>12.78</v>
      </c>
    </row>
    <row r="14" spans="1:5" x14ac:dyDescent="0.2">
      <c r="A14" s="7" t="s">
        <v>128</v>
      </c>
      <c r="B14" s="7" t="s">
        <v>4</v>
      </c>
      <c r="C14" s="7" t="s">
        <v>127</v>
      </c>
      <c r="D14" s="7" t="s">
        <v>39</v>
      </c>
      <c r="E14" s="8">
        <f>E9+E10+E11+E12+E13</f>
        <v>12048.440000000002</v>
      </c>
    </row>
    <row r="15" spans="1:5" x14ac:dyDescent="0.2">
      <c r="A15" s="9" t="s">
        <v>126</v>
      </c>
      <c r="B15" s="9" t="s">
        <v>4</v>
      </c>
      <c r="C15" s="9" t="s">
        <v>106</v>
      </c>
      <c r="D15" s="5" t="s">
        <v>4</v>
      </c>
      <c r="E15" s="14">
        <v>0</v>
      </c>
    </row>
    <row r="16" spans="1:5" x14ac:dyDescent="0.2">
      <c r="A16" s="5" t="s">
        <v>125</v>
      </c>
      <c r="B16" s="5" t="s">
        <v>4</v>
      </c>
      <c r="C16" s="5" t="s">
        <v>124</v>
      </c>
      <c r="D16" s="5" t="s">
        <v>12</v>
      </c>
      <c r="E16" s="6">
        <v>-12048.44</v>
      </c>
    </row>
    <row r="17" spans="1:5" x14ac:dyDescent="0.2">
      <c r="A17" s="7" t="s">
        <v>123</v>
      </c>
      <c r="B17" s="7" t="s">
        <v>4</v>
      </c>
      <c r="C17" s="7" t="s">
        <v>122</v>
      </c>
      <c r="D17" s="7" t="s">
        <v>39</v>
      </c>
      <c r="E17" s="8">
        <f>E16</f>
        <v>-12048.44</v>
      </c>
    </row>
    <row r="18" spans="1:5" x14ac:dyDescent="0.2">
      <c r="A18" s="7" t="s">
        <v>121</v>
      </c>
      <c r="B18" s="7" t="s">
        <v>4</v>
      </c>
      <c r="C18" s="7" t="s">
        <v>120</v>
      </c>
      <c r="D18" s="7" t="s">
        <v>39</v>
      </c>
      <c r="E18" s="8">
        <f>E14+E17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</vt:lpstr>
      <vt:lpstr>ricavi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dcterms:created xsi:type="dcterms:W3CDTF">2018-07-02T09:03:45Z</dcterms:created>
  <dcterms:modified xsi:type="dcterms:W3CDTF">2018-07-06T08:47:34Z</dcterms:modified>
</cp:coreProperties>
</file>